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05　開発協力（cooperacion)\01 Documentos básicos y formulario（基礎資料・様式）\04 Formatos para solicitud 申請書類フォーマット（被供与団体記入用）\"/>
    </mc:Choice>
  </mc:AlternateContent>
  <bookViews>
    <workbookView xWindow="0" yWindow="0" windowWidth="19200" windowHeight="11490"/>
  </bookViews>
  <sheets>
    <sheet name="Salud" sheetId="6" r:id="rId1"/>
    <sheet name="Educación" sheetId="17" r:id="rId2"/>
    <sheet name="Agua" sheetId="18" r:id="rId3"/>
  </sheets>
  <definedNames>
    <definedName name="_xlnm.Print_Area" localSheetId="1">Educación!$A$1:$J$15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8" l="1"/>
  <c r="J11" i="18" s="1"/>
  <c r="I12" i="18"/>
  <c r="J12" i="18" s="1"/>
  <c r="I13" i="18"/>
  <c r="J13" i="18" s="1"/>
  <c r="I14" i="18"/>
  <c r="I15" i="18"/>
  <c r="J15" i="18" s="1"/>
  <c r="J14" i="18"/>
  <c r="H11" i="18"/>
  <c r="H12" i="18"/>
  <c r="H13" i="18"/>
  <c r="H14" i="18"/>
  <c r="H15" i="18"/>
  <c r="F11" i="18"/>
  <c r="F12" i="18"/>
  <c r="F13" i="18"/>
  <c r="F14" i="18"/>
  <c r="F15" i="18"/>
  <c r="D11" i="18"/>
  <c r="D12" i="18"/>
  <c r="D13" i="18"/>
  <c r="D14" i="18"/>
  <c r="D15" i="18"/>
  <c r="H8" i="18"/>
  <c r="H9" i="18"/>
  <c r="H10" i="18"/>
  <c r="H7" i="18"/>
  <c r="F8" i="18"/>
  <c r="F9" i="18"/>
  <c r="F10" i="18"/>
  <c r="F7" i="18"/>
  <c r="D8" i="18"/>
  <c r="D9" i="18"/>
  <c r="D10" i="18"/>
  <c r="D7" i="18"/>
  <c r="I10" i="18" l="1"/>
  <c r="J10" i="18" s="1"/>
  <c r="I9" i="18"/>
  <c r="J9" i="18" s="1"/>
  <c r="I8" i="18"/>
  <c r="J8" i="18" s="1"/>
  <c r="I7" i="18"/>
  <c r="J7" i="18" s="1"/>
  <c r="H14" i="6" l="1"/>
  <c r="G14" i="6"/>
  <c r="E14" i="6"/>
  <c r="D14" i="6"/>
  <c r="H12" i="17"/>
  <c r="D12" i="17"/>
</calcChain>
</file>

<file path=xl/sharedStrings.xml><?xml version="1.0" encoding="utf-8"?>
<sst xmlns="http://schemas.openxmlformats.org/spreadsheetml/2006/main" count="81" uniqueCount="60">
  <si>
    <t>TOTAL</t>
  </si>
  <si>
    <t>Mal estado</t>
  </si>
  <si>
    <t>Buen estado</t>
  </si>
  <si>
    <t>Tipo de atención</t>
  </si>
  <si>
    <t>Nº pacientes diarios (promedio)</t>
  </si>
  <si>
    <t>Partos</t>
  </si>
  <si>
    <t>Consulta externa</t>
  </si>
  <si>
    <t>Radiografías</t>
  </si>
  <si>
    <t>Consulta SUMI</t>
  </si>
  <si>
    <t>Consulta odontológica</t>
  </si>
  <si>
    <t>Consulta ginecológica</t>
  </si>
  <si>
    <t>Diagnóstico de malaria</t>
  </si>
  <si>
    <t xml:space="preserve">Número y tipo de atenciones en Hospital/Centro de Salud </t>
  </si>
  <si>
    <t>Nº pacientes al año 
(última gestión)</t>
  </si>
  <si>
    <t>Nº pacientes al año 
(estimación promedio)</t>
  </si>
  <si>
    <t>Nº pacientes diarios
(estimación promedio)</t>
  </si>
  <si>
    <t>No.</t>
  </si>
  <si>
    <t>Número de beneficiarios proyectos de construcción infraestructura educativa</t>
  </si>
  <si>
    <t>No. Salón</t>
  </si>
  <si>
    <t>1° a 5°</t>
  </si>
  <si>
    <t>6° a 11°</t>
  </si>
  <si>
    <t>9° a 11°</t>
  </si>
  <si>
    <t>6° a 8°</t>
  </si>
  <si>
    <t>Se demolerá el aula de grados 6 a 11, y se construirán dos nuevas aulas, aumentando el número de estudiantes para estos grados, pasando de 85 a 104.</t>
  </si>
  <si>
    <t>Situación actual</t>
  </si>
  <si>
    <t>Situación después del proyecto</t>
  </si>
  <si>
    <t>Curso/grado</t>
  </si>
  <si>
    <t xml:space="preserve">Estado </t>
  </si>
  <si>
    <t>No. de alumnos</t>
  </si>
  <si>
    <t>No. Total alumnos</t>
  </si>
  <si>
    <t>Observaciones</t>
  </si>
  <si>
    <t>No. de profesores</t>
  </si>
  <si>
    <t>Baño</t>
  </si>
  <si>
    <t>Se demolerá el baño y se construirá uno nuevo. Esta construcción estará a cargo de la alcaldía.</t>
  </si>
  <si>
    <t>Compra de nuevo equipo XXXXX</t>
  </si>
  <si>
    <t>Docentes</t>
    <phoneticPr fontId="1"/>
  </si>
  <si>
    <t>Estudiantes</t>
    <phoneticPr fontId="1"/>
  </si>
  <si>
    <t>Otra poblacion</t>
    <phoneticPr fontId="1"/>
  </si>
  <si>
    <t>Total agua tratada necesaria</t>
    <phoneticPr fontId="1"/>
  </si>
  <si>
    <t>total personas</t>
    <phoneticPr fontId="1"/>
  </si>
  <si>
    <t>total agua tratada necesaria</t>
    <phoneticPr fontId="1"/>
  </si>
  <si>
    <t>Nombre de la institución educativa</t>
  </si>
  <si>
    <t>litros por segundo</t>
  </si>
  <si>
    <t>・Procesamiento de agua:</t>
  </si>
  <si>
    <t>Cantidad</t>
  </si>
  <si>
    <t>Unidad</t>
  </si>
  <si>
    <t>litros por día</t>
  </si>
  <si>
    <t>Norma NTC 1500, 2004</t>
  </si>
  <si>
    <t>・Consumo de agua:</t>
  </si>
  <si>
    <t>Uso del agua tratada: comedor, lavado alimentos, baños, etc.</t>
  </si>
  <si>
    <t>litros</t>
  </si>
  <si>
    <t>・Capacidad de almacenamiento de agua tratada</t>
  </si>
  <si>
    <t>① Institución 1</t>
  </si>
  <si>
    <t>② Institución 2</t>
  </si>
  <si>
    <t>③ Institución 3</t>
  </si>
  <si>
    <t>④ Institución 4</t>
  </si>
  <si>
    <t>Número de horas de trabajo de la planta por día</t>
  </si>
  <si>
    <t>Nota: ingresar los valores requeridos en rojo (automáticamente calculará los valores)</t>
  </si>
  <si>
    <t>Cálculo de agua tratada necesaria y requerimiento de la planta de tratamiento</t>
  </si>
  <si>
    <t>Ejemplo: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</si>
</sst>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Tahoma"/>
      <family val="2"/>
    </font>
    <font>
      <sz val="10"/>
      <color rgb="FFFF0000"/>
      <name val="Tahoma"/>
      <family val="2"/>
    </font>
    <font>
      <sz val="10"/>
      <color theme="1"/>
      <name val="Tahoma"/>
      <family val="2"/>
    </font>
    <font>
      <b/>
      <sz val="9"/>
      <color theme="1"/>
      <name val="Tahoma"/>
      <family val="2"/>
    </font>
    <font>
      <sz val="9"/>
      <color theme="1"/>
      <name val="Tahoma"/>
      <family val="2"/>
    </font>
    <font>
      <sz val="6"/>
      <name val="Calibri"/>
      <family val="3"/>
      <charset val="128"/>
      <scheme val="minor"/>
    </font>
    <font>
      <sz val="9"/>
      <name val="Tahoma"/>
      <family val="2"/>
    </font>
    <font>
      <b/>
      <sz val="9"/>
      <name val="Tahoma"/>
      <family val="2"/>
    </font>
    <font>
      <sz val="9"/>
      <color rgb="FFFF0000"/>
      <name val="Tahoma"/>
      <family val="2"/>
    </font>
    <font>
      <b/>
      <sz val="8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3" fillId="0" borderId="0" xfId="0" applyFont="1"/>
    <xf numFmtId="0" fontId="2" fillId="0" borderId="0" xfId="0" applyFont="1" applyBorder="1" applyAlignment="1">
      <alignment horizontal="left"/>
    </xf>
    <xf numFmtId="0" fontId="9" fillId="2" borderId="0" xfId="0" applyFont="1" applyFill="1" applyBorder="1" applyAlignment="1">
      <alignment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justify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justify" vertical="center" wrapText="1"/>
    </xf>
    <xf numFmtId="0" fontId="6" fillId="3" borderId="0" xfId="0" applyFont="1" applyFill="1"/>
    <xf numFmtId="0" fontId="5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justify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21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6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9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4"/>
  <sheetViews>
    <sheetView tabSelected="1" view="pageBreakPreview" zoomScale="130" zoomScaleNormal="115" zoomScaleSheetLayoutView="130" workbookViewId="0">
      <selection activeCell="B2" sqref="B2:I2"/>
    </sheetView>
  </sheetViews>
  <sheetFormatPr baseColWidth="10" defaultColWidth="11.42578125" defaultRowHeight="11.25"/>
  <cols>
    <col min="1" max="1" width="2.42578125" style="19" customWidth="1"/>
    <col min="2" max="2" width="6.28515625" style="19" customWidth="1"/>
    <col min="3" max="3" width="13.42578125" style="19" customWidth="1"/>
    <col min="4" max="4" width="15.42578125" style="19" customWidth="1"/>
    <col min="5" max="5" width="15.7109375" style="19" customWidth="1"/>
    <col min="6" max="6" width="13.7109375" style="19" customWidth="1"/>
    <col min="7" max="7" width="18.7109375" style="19" customWidth="1"/>
    <col min="8" max="8" width="18.85546875" style="19" customWidth="1"/>
    <col min="9" max="9" width="21.5703125" style="19" customWidth="1"/>
    <col min="10" max="10" width="4.42578125" style="19" customWidth="1"/>
    <col min="11" max="16384" width="11.42578125" style="19"/>
  </cols>
  <sheetData>
    <row r="1" spans="2:10" ht="12" thickBot="1"/>
    <row r="2" spans="2:10" ht="15" customHeight="1" thickBot="1">
      <c r="B2" s="53" t="s">
        <v>12</v>
      </c>
      <c r="C2" s="54"/>
      <c r="D2" s="54"/>
      <c r="E2" s="54"/>
      <c r="F2" s="54"/>
      <c r="G2" s="54"/>
      <c r="H2" s="54"/>
      <c r="I2" s="55"/>
      <c r="J2" s="21"/>
    </row>
    <row r="3" spans="2:10">
      <c r="B3" s="20"/>
      <c r="C3" s="20"/>
      <c r="D3" s="20"/>
      <c r="E3" s="20"/>
      <c r="F3" s="20"/>
      <c r="G3" s="20"/>
      <c r="H3" s="20"/>
      <c r="I3" s="20"/>
      <c r="J3" s="20"/>
    </row>
    <row r="5" spans="2:10" ht="16.5" customHeight="1">
      <c r="B5" s="50" t="s">
        <v>16</v>
      </c>
      <c r="C5" s="51" t="s">
        <v>24</v>
      </c>
      <c r="D5" s="51"/>
      <c r="E5" s="51"/>
      <c r="F5" s="52" t="s">
        <v>25</v>
      </c>
      <c r="G5" s="52"/>
      <c r="H5" s="52"/>
      <c r="I5" s="25" t="s">
        <v>30</v>
      </c>
      <c r="J5" s="24"/>
    </row>
    <row r="6" spans="2:10" ht="40.5" customHeight="1">
      <c r="B6" s="50"/>
      <c r="C6" s="29" t="s">
        <v>3</v>
      </c>
      <c r="D6" s="29" t="s">
        <v>4</v>
      </c>
      <c r="E6" s="29" t="s">
        <v>13</v>
      </c>
      <c r="F6" s="29" t="s">
        <v>3</v>
      </c>
      <c r="G6" s="29" t="s">
        <v>15</v>
      </c>
      <c r="H6" s="29" t="s">
        <v>14</v>
      </c>
      <c r="I6" s="26"/>
      <c r="J6" s="22"/>
    </row>
    <row r="7" spans="2:10" ht="21.75" customHeight="1">
      <c r="B7" s="27">
        <v>1</v>
      </c>
      <c r="C7" s="30" t="s">
        <v>5</v>
      </c>
      <c r="D7" s="31">
        <v>1</v>
      </c>
      <c r="E7" s="31">
        <v>40</v>
      </c>
      <c r="F7" s="30" t="s">
        <v>5</v>
      </c>
      <c r="G7" s="31">
        <v>3</v>
      </c>
      <c r="H7" s="31">
        <v>100</v>
      </c>
      <c r="I7" s="31" t="s">
        <v>34</v>
      </c>
      <c r="J7" s="23"/>
    </row>
    <row r="8" spans="2:10" ht="21.75" customHeight="1">
      <c r="B8" s="27">
        <v>2</v>
      </c>
      <c r="C8" s="30" t="s">
        <v>6</v>
      </c>
      <c r="D8" s="31">
        <v>10</v>
      </c>
      <c r="E8" s="31">
        <v>300</v>
      </c>
      <c r="F8" s="30" t="s">
        <v>6</v>
      </c>
      <c r="G8" s="31">
        <v>20</v>
      </c>
      <c r="H8" s="31">
        <v>400</v>
      </c>
      <c r="I8" s="31"/>
      <c r="J8" s="23"/>
    </row>
    <row r="9" spans="2:10" ht="21.75" customHeight="1">
      <c r="B9" s="27">
        <v>3</v>
      </c>
      <c r="C9" s="30" t="s">
        <v>7</v>
      </c>
      <c r="D9" s="31">
        <v>5</v>
      </c>
      <c r="E9" s="31">
        <v>150</v>
      </c>
      <c r="F9" s="30" t="s">
        <v>7</v>
      </c>
      <c r="G9" s="31">
        <v>5</v>
      </c>
      <c r="H9" s="31">
        <v>150</v>
      </c>
      <c r="I9" s="31"/>
      <c r="J9" s="23"/>
    </row>
    <row r="10" spans="2:10" ht="21.75" customHeight="1">
      <c r="B10" s="27">
        <v>4</v>
      </c>
      <c r="C10" s="30" t="s">
        <v>8</v>
      </c>
      <c r="D10" s="31">
        <v>10</v>
      </c>
      <c r="E10" s="31">
        <v>300</v>
      </c>
      <c r="F10" s="30" t="s">
        <v>8</v>
      </c>
      <c r="G10" s="31">
        <v>15</v>
      </c>
      <c r="H10" s="31">
        <v>350</v>
      </c>
      <c r="I10" s="31"/>
      <c r="J10" s="23"/>
    </row>
    <row r="11" spans="2:10" ht="34.5" customHeight="1">
      <c r="B11" s="27">
        <v>5</v>
      </c>
      <c r="C11" s="30"/>
      <c r="D11" s="31"/>
      <c r="E11" s="31"/>
      <c r="F11" s="30" t="s">
        <v>9</v>
      </c>
      <c r="G11" s="31">
        <v>10</v>
      </c>
      <c r="H11" s="31">
        <v>250</v>
      </c>
      <c r="I11" s="31"/>
      <c r="J11" s="23"/>
    </row>
    <row r="12" spans="2:10" ht="34.5" customHeight="1">
      <c r="B12" s="27">
        <v>6</v>
      </c>
      <c r="C12" s="30"/>
      <c r="D12" s="31"/>
      <c r="E12" s="31"/>
      <c r="F12" s="30" t="s">
        <v>10</v>
      </c>
      <c r="G12" s="31">
        <v>10</v>
      </c>
      <c r="H12" s="31">
        <v>300</v>
      </c>
      <c r="I12" s="31"/>
      <c r="J12" s="23"/>
    </row>
    <row r="13" spans="2:10" ht="34.5" customHeight="1">
      <c r="B13" s="27">
        <v>7</v>
      </c>
      <c r="C13" s="30"/>
      <c r="D13" s="31"/>
      <c r="E13" s="31"/>
      <c r="F13" s="30" t="s">
        <v>11</v>
      </c>
      <c r="G13" s="31">
        <v>5</v>
      </c>
      <c r="H13" s="31">
        <v>150</v>
      </c>
      <c r="I13" s="31"/>
      <c r="J13" s="23"/>
    </row>
    <row r="14" spans="2:10">
      <c r="B14" s="49" t="s">
        <v>0</v>
      </c>
      <c r="C14" s="49"/>
      <c r="D14" s="33">
        <f>SUM(D7:D13)</f>
        <v>26</v>
      </c>
      <c r="E14" s="33">
        <f>SUM(E7:E13)</f>
        <v>790</v>
      </c>
      <c r="F14" s="32" t="s">
        <v>0</v>
      </c>
      <c r="G14" s="33">
        <f>SUM(G7:G13)</f>
        <v>68</v>
      </c>
      <c r="H14" s="33">
        <f>SUM(H7:H13)</f>
        <v>1700</v>
      </c>
      <c r="I14" s="28"/>
      <c r="J14" s="23"/>
    </row>
  </sheetData>
  <mergeCells count="5">
    <mergeCell ref="B14:C14"/>
    <mergeCell ref="B5:B6"/>
    <mergeCell ref="C5:E5"/>
    <mergeCell ref="F5:H5"/>
    <mergeCell ref="B2:I2"/>
  </mergeCells>
  <phoneticPr fontId="7"/>
  <pageMargins left="0.7" right="0.7" top="0.75" bottom="0.75" header="0.3" footer="0.3"/>
  <pageSetup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5"/>
  <sheetViews>
    <sheetView view="pageBreakPreview" zoomScale="130" zoomScaleNormal="130" zoomScaleSheetLayoutView="130" workbookViewId="0">
      <selection activeCell="B2" sqref="B2:I2"/>
    </sheetView>
  </sheetViews>
  <sheetFormatPr baseColWidth="10" defaultColWidth="11.42578125" defaultRowHeight="12.75"/>
  <cols>
    <col min="1" max="1" width="3" style="1" customWidth="1"/>
    <col min="2" max="2" width="8.28515625" style="1" bestFit="1" customWidth="1"/>
    <col min="3" max="3" width="14.7109375" style="1" customWidth="1"/>
    <col min="4" max="4" width="15.28515625" style="1" customWidth="1"/>
    <col min="5" max="5" width="14.42578125" style="1" customWidth="1"/>
    <col min="6" max="6" width="6.42578125" style="1" customWidth="1"/>
    <col min="7" max="7" width="15.140625" style="1" customWidth="1"/>
    <col min="8" max="8" width="15.140625" style="1" bestFit="1" customWidth="1"/>
    <col min="9" max="9" width="35.140625" style="1" customWidth="1"/>
    <col min="10" max="10" width="5" style="1" customWidth="1"/>
    <col min="11" max="16384" width="11.42578125" style="1"/>
  </cols>
  <sheetData>
    <row r="1" spans="2:9" ht="13.5" thickBot="1"/>
    <row r="2" spans="2:9" ht="18.75" customHeight="1" thickBot="1">
      <c r="B2" s="58" t="s">
        <v>17</v>
      </c>
      <c r="C2" s="59"/>
      <c r="D2" s="59"/>
      <c r="E2" s="59"/>
      <c r="F2" s="59"/>
      <c r="G2" s="59"/>
      <c r="H2" s="59"/>
      <c r="I2" s="60"/>
    </row>
    <row r="3" spans="2:9">
      <c r="B3" s="2"/>
      <c r="F3" s="2"/>
    </row>
    <row r="4" spans="2:9" ht="25.5" customHeight="1">
      <c r="B4" s="5"/>
      <c r="C4" s="51" t="s">
        <v>24</v>
      </c>
      <c r="D4" s="51"/>
      <c r="E4" s="51"/>
      <c r="F4" s="52" t="s">
        <v>25</v>
      </c>
      <c r="G4" s="52"/>
      <c r="H4" s="52"/>
      <c r="I4" s="6" t="s">
        <v>30</v>
      </c>
    </row>
    <row r="5" spans="2:9" ht="22.5">
      <c r="B5" s="6" t="s">
        <v>18</v>
      </c>
      <c r="C5" s="6" t="s">
        <v>26</v>
      </c>
      <c r="D5" s="6" t="s">
        <v>28</v>
      </c>
      <c r="E5" s="6" t="s">
        <v>27</v>
      </c>
      <c r="F5" s="6" t="s">
        <v>18</v>
      </c>
      <c r="G5" s="6" t="s">
        <v>26</v>
      </c>
      <c r="H5" s="6" t="s">
        <v>28</v>
      </c>
      <c r="I5" s="7"/>
    </row>
    <row r="6" spans="2:9">
      <c r="B6" s="8">
        <v>1</v>
      </c>
      <c r="C6" s="9" t="s">
        <v>19</v>
      </c>
      <c r="D6" s="8">
        <v>75</v>
      </c>
      <c r="E6" s="9" t="s">
        <v>2</v>
      </c>
      <c r="F6" s="8">
        <v>1</v>
      </c>
      <c r="G6" s="9" t="s">
        <v>19</v>
      </c>
      <c r="H6" s="8">
        <v>75</v>
      </c>
      <c r="I6" s="10"/>
    </row>
    <row r="7" spans="2:9" ht="24.75" customHeight="1">
      <c r="B7" s="11">
        <v>2</v>
      </c>
      <c r="C7" s="12" t="s">
        <v>20</v>
      </c>
      <c r="D7" s="11">
        <v>85</v>
      </c>
      <c r="E7" s="12" t="s">
        <v>1</v>
      </c>
      <c r="F7" s="11">
        <v>2</v>
      </c>
      <c r="G7" s="12" t="s">
        <v>22</v>
      </c>
      <c r="H7" s="11">
        <v>53</v>
      </c>
      <c r="I7" s="61" t="s">
        <v>23</v>
      </c>
    </row>
    <row r="8" spans="2:9" ht="27" customHeight="1">
      <c r="B8" s="8"/>
      <c r="C8" s="9"/>
      <c r="D8" s="8"/>
      <c r="E8" s="9"/>
      <c r="F8" s="11">
        <v>3</v>
      </c>
      <c r="G8" s="12" t="s">
        <v>21</v>
      </c>
      <c r="H8" s="11">
        <v>51</v>
      </c>
      <c r="I8" s="61"/>
    </row>
    <row r="9" spans="2:9" ht="41.25" customHeight="1">
      <c r="B9" s="17">
        <v>3</v>
      </c>
      <c r="C9" s="18" t="s">
        <v>32</v>
      </c>
      <c r="D9" s="17"/>
      <c r="E9" s="18" t="s">
        <v>1</v>
      </c>
      <c r="F9" s="17">
        <v>4</v>
      </c>
      <c r="G9" s="18" t="s">
        <v>32</v>
      </c>
      <c r="H9" s="17"/>
      <c r="I9" s="10" t="s">
        <v>33</v>
      </c>
    </row>
    <row r="10" spans="2:9" ht="27" customHeight="1">
      <c r="B10" s="8"/>
      <c r="C10" s="9"/>
      <c r="D10" s="8"/>
      <c r="E10" s="9"/>
      <c r="F10" s="10"/>
      <c r="G10" s="13"/>
      <c r="H10" s="10"/>
      <c r="I10" s="10"/>
    </row>
    <row r="11" spans="2:9" ht="27" customHeight="1">
      <c r="B11" s="8"/>
      <c r="C11" s="9"/>
      <c r="D11" s="8"/>
      <c r="E11" s="9"/>
      <c r="F11" s="10"/>
      <c r="G11" s="13"/>
      <c r="H11" s="10"/>
      <c r="I11" s="10"/>
    </row>
    <row r="12" spans="2:9" ht="15" customHeight="1">
      <c r="B12" s="57" t="s">
        <v>29</v>
      </c>
      <c r="C12" s="57"/>
      <c r="D12" s="14">
        <f>SUM(D6:D11)</f>
        <v>160</v>
      </c>
      <c r="E12" s="4"/>
      <c r="F12" s="57" t="s">
        <v>29</v>
      </c>
      <c r="G12" s="57"/>
      <c r="H12" s="16">
        <f>SUM(H6:H11)</f>
        <v>179</v>
      </c>
      <c r="I12" s="61"/>
    </row>
    <row r="13" spans="2:9" ht="15.75" customHeight="1">
      <c r="B13" s="62"/>
      <c r="C13" s="63"/>
      <c r="D13" s="63"/>
      <c r="E13" s="63"/>
      <c r="F13" s="63"/>
      <c r="G13" s="63"/>
      <c r="H13" s="63"/>
      <c r="I13" s="61"/>
    </row>
    <row r="14" spans="2:9">
      <c r="B14" s="57" t="s">
        <v>31</v>
      </c>
      <c r="C14" s="57"/>
      <c r="D14" s="14">
        <v>3</v>
      </c>
      <c r="E14" s="15"/>
      <c r="F14" s="57" t="s">
        <v>31</v>
      </c>
      <c r="G14" s="57"/>
      <c r="H14" s="14">
        <v>3</v>
      </c>
      <c r="I14" s="10"/>
    </row>
    <row r="15" spans="2:9">
      <c r="B15" s="56"/>
      <c r="C15" s="56"/>
      <c r="D15" s="56"/>
      <c r="E15" s="56"/>
      <c r="F15" s="56"/>
      <c r="G15" s="56"/>
      <c r="H15" s="56"/>
      <c r="I15" s="3"/>
    </row>
  </sheetData>
  <mergeCells count="11">
    <mergeCell ref="B2:I2"/>
    <mergeCell ref="I12:I13"/>
    <mergeCell ref="I7:I8"/>
    <mergeCell ref="B12:C12"/>
    <mergeCell ref="F12:G12"/>
    <mergeCell ref="B13:H13"/>
    <mergeCell ref="B15:H15"/>
    <mergeCell ref="B14:C14"/>
    <mergeCell ref="F14:G14"/>
    <mergeCell ref="C4:E4"/>
    <mergeCell ref="F4:H4"/>
  </mergeCells>
  <phoneticPr fontId="7"/>
  <pageMargins left="0.7" right="0.7" top="0.75" bottom="0.75" header="0.3" footer="0.3"/>
  <pageSetup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8"/>
  <sheetViews>
    <sheetView workbookViewId="0">
      <selection activeCell="J22" sqref="J22"/>
    </sheetView>
  </sheetViews>
  <sheetFormatPr baseColWidth="10" defaultColWidth="2.5703125" defaultRowHeight="11.25"/>
  <cols>
    <col min="1" max="1" width="2.5703125" style="34"/>
    <col min="2" max="2" width="39.42578125" style="40" customWidth="1"/>
    <col min="3" max="3" width="10.140625" style="34" customWidth="1"/>
    <col min="4" max="4" width="10.7109375" style="34" customWidth="1"/>
    <col min="5" max="5" width="9.7109375" style="34" customWidth="1"/>
    <col min="6" max="6" width="11.5703125" style="34" customWidth="1"/>
    <col min="7" max="7" width="9.42578125" style="34" customWidth="1"/>
    <col min="8" max="8" width="11.28515625" style="34" customWidth="1"/>
    <col min="9" max="9" width="13" style="34" customWidth="1"/>
    <col min="10" max="10" width="14.85546875" style="34" customWidth="1"/>
    <col min="11" max="16384" width="2.5703125" style="34"/>
  </cols>
  <sheetData>
    <row r="1" spans="2:13" ht="12" thickBot="1"/>
    <row r="2" spans="2:13" ht="13.5" customHeight="1" thickBot="1">
      <c r="B2" s="58" t="s">
        <v>58</v>
      </c>
      <c r="C2" s="59"/>
      <c r="D2" s="59"/>
      <c r="E2" s="59"/>
      <c r="F2" s="59"/>
      <c r="G2" s="59"/>
      <c r="H2" s="59"/>
      <c r="I2" s="59"/>
      <c r="J2" s="60"/>
    </row>
    <row r="3" spans="2:13" ht="13.5" customHeight="1">
      <c r="B3" s="48"/>
      <c r="C3" s="48"/>
      <c r="D3" s="48"/>
      <c r="E3" s="48"/>
      <c r="F3" s="48"/>
      <c r="G3" s="48"/>
      <c r="H3" s="48"/>
      <c r="I3" s="48"/>
      <c r="J3" s="48"/>
    </row>
    <row r="4" spans="2:13">
      <c r="B4" s="36" t="s">
        <v>59</v>
      </c>
    </row>
    <row r="5" spans="2:13" ht="33" customHeight="1">
      <c r="B5" s="67" t="s">
        <v>41</v>
      </c>
      <c r="C5" s="65" t="s">
        <v>35</v>
      </c>
      <c r="D5" s="65"/>
      <c r="E5" s="65" t="s">
        <v>36</v>
      </c>
      <c r="F5" s="65"/>
      <c r="G5" s="65" t="s">
        <v>37</v>
      </c>
      <c r="H5" s="65"/>
      <c r="I5" s="65" t="s">
        <v>38</v>
      </c>
      <c r="J5" s="65" t="s">
        <v>56</v>
      </c>
      <c r="M5" s="36"/>
    </row>
    <row r="6" spans="2:13" ht="33.75">
      <c r="B6" s="68"/>
      <c r="C6" s="6" t="s">
        <v>39</v>
      </c>
      <c r="D6" s="6" t="s">
        <v>40</v>
      </c>
      <c r="E6" s="6" t="s">
        <v>39</v>
      </c>
      <c r="F6" s="6" t="s">
        <v>40</v>
      </c>
      <c r="G6" s="6" t="s">
        <v>39</v>
      </c>
      <c r="H6" s="6" t="s">
        <v>40</v>
      </c>
      <c r="I6" s="65"/>
      <c r="J6" s="65"/>
      <c r="M6" s="36"/>
    </row>
    <row r="7" spans="2:13">
      <c r="B7" s="39" t="s">
        <v>52</v>
      </c>
      <c r="C7" s="45">
        <v>22</v>
      </c>
      <c r="D7" s="38">
        <f>C7*$C$22</f>
        <v>1100</v>
      </c>
      <c r="E7" s="45">
        <v>304</v>
      </c>
      <c r="F7" s="38">
        <f>E7*$C$22</f>
        <v>15200</v>
      </c>
      <c r="G7" s="45">
        <v>400</v>
      </c>
      <c r="H7" s="38">
        <f t="shared" ref="F7:H10" si="0">G7*$C$22</f>
        <v>20000</v>
      </c>
      <c r="I7" s="38">
        <f>+SUM(D7,F7,H7)</f>
        <v>36300</v>
      </c>
      <c r="J7" s="43">
        <f>(I7/($C$21*3600))/24</f>
        <v>0.21006944444444445</v>
      </c>
      <c r="M7" s="36"/>
    </row>
    <row r="8" spans="2:13">
      <c r="B8" s="39" t="s">
        <v>53</v>
      </c>
      <c r="C8" s="45">
        <v>50</v>
      </c>
      <c r="D8" s="38">
        <f t="shared" ref="D8:D15" si="1">C8*$C$22</f>
        <v>2500</v>
      </c>
      <c r="E8" s="45">
        <v>889</v>
      </c>
      <c r="F8" s="38">
        <f t="shared" si="0"/>
        <v>44450</v>
      </c>
      <c r="G8" s="45">
        <v>300</v>
      </c>
      <c r="H8" s="38">
        <f t="shared" ref="H8" si="2">G8*$C$22</f>
        <v>15000</v>
      </c>
      <c r="I8" s="38">
        <f>+SUM(D8,F8,H8)</f>
        <v>61950</v>
      </c>
      <c r="J8" s="43">
        <f t="shared" ref="J8:J15" si="3">(I8/($C$21*3600))/24</f>
        <v>0.35850694444444442</v>
      </c>
      <c r="M8" s="36"/>
    </row>
    <row r="9" spans="2:13">
      <c r="B9" s="39" t="s">
        <v>54</v>
      </c>
      <c r="C9" s="45">
        <v>35</v>
      </c>
      <c r="D9" s="38">
        <f t="shared" si="1"/>
        <v>1750</v>
      </c>
      <c r="E9" s="45">
        <v>725</v>
      </c>
      <c r="F9" s="38">
        <f t="shared" si="0"/>
        <v>36250</v>
      </c>
      <c r="G9" s="45">
        <v>300</v>
      </c>
      <c r="H9" s="38">
        <f t="shared" ref="H9" si="4">G9*$C$22</f>
        <v>15000</v>
      </c>
      <c r="I9" s="38">
        <f>+SUM(D9,F9,H9)</f>
        <v>53000</v>
      </c>
      <c r="J9" s="43">
        <f t="shared" si="3"/>
        <v>0.30671296296296297</v>
      </c>
    </row>
    <row r="10" spans="2:13">
      <c r="B10" s="35" t="s">
        <v>55</v>
      </c>
      <c r="C10" s="45">
        <v>20</v>
      </c>
      <c r="D10" s="38">
        <f t="shared" si="1"/>
        <v>1000</v>
      </c>
      <c r="E10" s="45">
        <v>344</v>
      </c>
      <c r="F10" s="38">
        <f t="shared" si="0"/>
        <v>17200</v>
      </c>
      <c r="G10" s="45">
        <v>400</v>
      </c>
      <c r="H10" s="38">
        <f t="shared" ref="H10:H15" si="5">G10*$C$22</f>
        <v>20000</v>
      </c>
      <c r="I10" s="38">
        <f>+SUM(D10,F10,H10)</f>
        <v>38200</v>
      </c>
      <c r="J10" s="43">
        <f t="shared" si="3"/>
        <v>0.2210648148148148</v>
      </c>
      <c r="M10" s="36"/>
    </row>
    <row r="11" spans="2:13">
      <c r="B11" s="35"/>
      <c r="C11" s="37"/>
      <c r="D11" s="38">
        <f t="shared" si="1"/>
        <v>0</v>
      </c>
      <c r="E11" s="37"/>
      <c r="F11" s="38">
        <f t="shared" ref="F11" si="6">E11*$C$22</f>
        <v>0</v>
      </c>
      <c r="G11" s="37"/>
      <c r="H11" s="38">
        <f t="shared" si="5"/>
        <v>0</v>
      </c>
      <c r="I11" s="38">
        <f t="shared" ref="I11:I15" si="7">+SUM(D11,F11,H11)</f>
        <v>0</v>
      </c>
      <c r="J11" s="43">
        <f t="shared" si="3"/>
        <v>0</v>
      </c>
      <c r="M11" s="36"/>
    </row>
    <row r="12" spans="2:13">
      <c r="B12" s="39"/>
      <c r="C12" s="35"/>
      <c r="D12" s="38">
        <f t="shared" si="1"/>
        <v>0</v>
      </c>
      <c r="E12" s="35"/>
      <c r="F12" s="38">
        <f t="shared" ref="F12" si="8">E12*$C$22</f>
        <v>0</v>
      </c>
      <c r="G12" s="35"/>
      <c r="H12" s="38">
        <f t="shared" si="5"/>
        <v>0</v>
      </c>
      <c r="I12" s="38">
        <f t="shared" si="7"/>
        <v>0</v>
      </c>
      <c r="J12" s="43">
        <f t="shared" si="3"/>
        <v>0</v>
      </c>
      <c r="M12" s="36"/>
    </row>
    <row r="13" spans="2:13">
      <c r="B13" s="39"/>
      <c r="C13" s="35"/>
      <c r="D13" s="38">
        <f t="shared" si="1"/>
        <v>0</v>
      </c>
      <c r="E13" s="35"/>
      <c r="F13" s="38">
        <f t="shared" ref="F13" si="9">E13*$C$22</f>
        <v>0</v>
      </c>
      <c r="G13" s="35"/>
      <c r="H13" s="38">
        <f t="shared" si="5"/>
        <v>0</v>
      </c>
      <c r="I13" s="38">
        <f t="shared" si="7"/>
        <v>0</v>
      </c>
      <c r="J13" s="43">
        <f t="shared" si="3"/>
        <v>0</v>
      </c>
      <c r="M13" s="36"/>
    </row>
    <row r="14" spans="2:13">
      <c r="B14" s="39"/>
      <c r="C14" s="35"/>
      <c r="D14" s="38">
        <f t="shared" si="1"/>
        <v>0</v>
      </c>
      <c r="E14" s="35"/>
      <c r="F14" s="38">
        <f t="shared" ref="F14" si="10">E14*$C$22</f>
        <v>0</v>
      </c>
      <c r="G14" s="35"/>
      <c r="H14" s="38">
        <f t="shared" si="5"/>
        <v>0</v>
      </c>
      <c r="I14" s="38">
        <f t="shared" si="7"/>
        <v>0</v>
      </c>
      <c r="J14" s="43">
        <f t="shared" si="3"/>
        <v>0</v>
      </c>
    </row>
    <row r="15" spans="2:13">
      <c r="B15" s="35"/>
      <c r="C15" s="35"/>
      <c r="D15" s="38">
        <f t="shared" si="1"/>
        <v>0</v>
      </c>
      <c r="E15" s="35"/>
      <c r="F15" s="38">
        <f t="shared" ref="F15" si="11">E15*$C$22</f>
        <v>0</v>
      </c>
      <c r="G15" s="35"/>
      <c r="H15" s="38">
        <f t="shared" si="5"/>
        <v>0</v>
      </c>
      <c r="I15" s="38">
        <f t="shared" si="7"/>
        <v>0</v>
      </c>
      <c r="J15" s="43">
        <f t="shared" si="3"/>
        <v>0</v>
      </c>
    </row>
    <row r="16" spans="2:13">
      <c r="B16" s="42"/>
    </row>
    <row r="17" spans="2:14">
      <c r="B17" s="34"/>
    </row>
    <row r="18" spans="2:14">
      <c r="N18" s="36"/>
    </row>
    <row r="19" spans="2:14">
      <c r="B19" s="34"/>
      <c r="N19" s="36"/>
    </row>
    <row r="20" spans="2:14">
      <c r="B20" s="34"/>
      <c r="C20" s="42" t="s">
        <v>44</v>
      </c>
      <c r="D20" s="69" t="s">
        <v>45</v>
      </c>
      <c r="E20" s="69"/>
      <c r="N20" s="36"/>
    </row>
    <row r="21" spans="2:14">
      <c r="B21" s="35" t="s">
        <v>43</v>
      </c>
      <c r="C21" s="46">
        <v>2</v>
      </c>
      <c r="D21" s="64" t="s">
        <v>42</v>
      </c>
      <c r="E21" s="64"/>
      <c r="F21" s="66"/>
      <c r="G21" s="66"/>
      <c r="N21" s="36"/>
    </row>
    <row r="22" spans="2:14">
      <c r="B22" s="44" t="s">
        <v>48</v>
      </c>
      <c r="C22" s="46">
        <v>50</v>
      </c>
      <c r="D22" s="64" t="s">
        <v>46</v>
      </c>
      <c r="E22" s="64"/>
      <c r="F22" s="66" t="s">
        <v>47</v>
      </c>
      <c r="G22" s="66"/>
    </row>
    <row r="23" spans="2:14">
      <c r="B23" s="44" t="s">
        <v>51</v>
      </c>
      <c r="C23" s="46">
        <v>12000</v>
      </c>
      <c r="D23" s="64" t="s">
        <v>50</v>
      </c>
      <c r="E23" s="64"/>
      <c r="F23" s="66"/>
      <c r="G23" s="66"/>
    </row>
    <row r="24" spans="2:14">
      <c r="B24" s="34"/>
    </row>
    <row r="25" spans="2:14">
      <c r="B25" s="41" t="s">
        <v>49</v>
      </c>
    </row>
    <row r="26" spans="2:14">
      <c r="B26" s="34"/>
    </row>
    <row r="28" spans="2:14">
      <c r="B28" s="47" t="s">
        <v>57</v>
      </c>
    </row>
  </sheetData>
  <mergeCells count="14">
    <mergeCell ref="B5:B6"/>
    <mergeCell ref="D20:E20"/>
    <mergeCell ref="D21:E21"/>
    <mergeCell ref="D22:E22"/>
    <mergeCell ref="B2:J2"/>
    <mergeCell ref="C5:D5"/>
    <mergeCell ref="E5:F5"/>
    <mergeCell ref="G5:H5"/>
    <mergeCell ref="I5:I6"/>
    <mergeCell ref="D23:E23"/>
    <mergeCell ref="J5:J6"/>
    <mergeCell ref="F21:G21"/>
    <mergeCell ref="F22:G22"/>
    <mergeCell ref="F23:G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Salud</vt:lpstr>
      <vt:lpstr>Educación</vt:lpstr>
      <vt:lpstr>Agua</vt:lpstr>
      <vt:lpstr>Educación!Área_de_impresión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Sanchez Perez</dc:creator>
  <cp:lastModifiedBy>情報通信課</cp:lastModifiedBy>
  <dcterms:created xsi:type="dcterms:W3CDTF">2020-12-22T16:46:12Z</dcterms:created>
  <dcterms:modified xsi:type="dcterms:W3CDTF">2022-11-10T17:01:49Z</dcterms:modified>
</cp:coreProperties>
</file>